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80" windowWidth="20460" windowHeight="4605" activeTab="0"/>
  </bookViews>
  <sheets>
    <sheet name="関連指標" sheetId="1" r:id="rId1"/>
  </sheets>
  <definedNames>
    <definedName name="_xlnm.Print_Area" localSheetId="0">'関連指標'!$A$1:$M$66</definedName>
  </definedNames>
  <calcPr fullCalcOnLoad="1"/>
</workbook>
</file>

<file path=xl/sharedStrings.xml><?xml version="1.0" encoding="utf-8"?>
<sst xmlns="http://schemas.openxmlformats.org/spreadsheetml/2006/main" count="247" uniqueCount="93">
  <si>
    <t>1　所得総額等</t>
  </si>
  <si>
    <t>項目</t>
  </si>
  <si>
    <t>市</t>
  </si>
  <si>
    <t>市民所得</t>
  </si>
  <si>
    <t>名目県内総生産</t>
  </si>
  <si>
    <t>実質県内総生産</t>
  </si>
  <si>
    <t>県民所得</t>
  </si>
  <si>
    <t>名目国内総生産</t>
  </si>
  <si>
    <t>実質国内総生産</t>
  </si>
  <si>
    <t>国民所得</t>
  </si>
  <si>
    <t>単位</t>
  </si>
  <si>
    <t>百万円</t>
  </si>
  <si>
    <t>2　一人当たりの所得</t>
  </si>
  <si>
    <t>対県格差（県＝100）</t>
  </si>
  <si>
    <t>対国格差（国＝100）</t>
  </si>
  <si>
    <t>世帯</t>
  </si>
  <si>
    <t>人</t>
  </si>
  <si>
    <t>戸</t>
  </si>
  <si>
    <t>千万円</t>
  </si>
  <si>
    <t>事業所</t>
  </si>
  <si>
    <t>百万円</t>
  </si>
  <si>
    <t>商店</t>
  </si>
  <si>
    <t>Ⅱ　　関  連  指  標</t>
  </si>
  <si>
    <t>総世帯数</t>
  </si>
  <si>
    <t>総人口</t>
  </si>
  <si>
    <t>就業人口</t>
  </si>
  <si>
    <t>製造業事業所数</t>
  </si>
  <si>
    <t>製造業従業者数</t>
  </si>
  <si>
    <t>製造業製造品出荷額等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</si>
  <si>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</si>
  <si>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</si>
  <si>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</si>
  <si>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</si>
  <si>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</si>
  <si>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</si>
  <si>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</si>
  <si>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</si>
  <si>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</si>
  <si>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</si>
  <si>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</si>
  <si>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>商店数</t>
    </r>
    <r>
      <rPr>
        <sz val="8"/>
        <rFont val="ＭＳ Ｐ明朝"/>
        <family val="1"/>
      </rPr>
      <t>（飲食店を除く）</t>
    </r>
  </si>
  <si>
    <r>
      <t>商業従業者数</t>
    </r>
    <r>
      <rPr>
        <sz val="9"/>
        <rFont val="ＭＳ Ｐ明朝"/>
        <family val="1"/>
      </rPr>
      <t>（〃）</t>
    </r>
  </si>
  <si>
    <t>％</t>
  </si>
  <si>
    <t>％</t>
  </si>
  <si>
    <r>
      <t>3   　   　</t>
    </r>
    <r>
      <rPr>
        <sz val="11"/>
        <rFont val="ＭＳ Ｐ明朝"/>
        <family val="1"/>
      </rPr>
      <t>：「国勢調査結果報告書」（各年度</t>
    </r>
    <r>
      <rPr>
        <sz val="11"/>
        <rFont val="ＭＳ 明朝"/>
        <family val="1"/>
      </rPr>
      <t>10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</t>
    </r>
  </si>
  <si>
    <t>名目国内総生産(支出側)</t>
  </si>
  <si>
    <t>実質国内総生産(支出側)</t>
  </si>
  <si>
    <t>販売農家人口</t>
  </si>
  <si>
    <t>販売農家数</t>
  </si>
  <si>
    <r>
      <t>4,5   　 　</t>
    </r>
    <r>
      <rPr>
        <sz val="11"/>
        <rFont val="ＭＳ Ｐ明朝"/>
        <family val="1"/>
      </rPr>
      <t>：「農林業センサス」（各年度</t>
    </r>
    <r>
      <rPr>
        <sz val="11"/>
        <rFont val="ＭＳ 明朝"/>
        <family val="1"/>
      </rPr>
      <t>2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</t>
    </r>
  </si>
  <si>
    <t>農業産出額</t>
  </si>
  <si>
    <r>
      <t>6  　　　　</t>
    </r>
    <r>
      <rPr>
        <sz val="11"/>
        <rFont val="ＭＳ Ｐ明朝"/>
        <family val="1"/>
      </rPr>
      <t>：「生産農業所得統計」</t>
    </r>
    <r>
      <rPr>
        <sz val="11"/>
        <rFont val="ＭＳ 明朝"/>
        <family val="1"/>
      </rPr>
      <t>(各年1月1日～12月31日の合計)</t>
    </r>
  </si>
  <si>
    <r>
      <t xml:space="preserve">10,11,12   </t>
    </r>
    <r>
      <rPr>
        <sz val="11"/>
        <rFont val="ＭＳ Ｐ明朝"/>
        <family val="1"/>
      </rPr>
      <t>：「山形県の商業」（各年度</t>
    </r>
    <r>
      <rPr>
        <sz val="11"/>
        <rFont val="ＭＳ 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日現在）、商店数は卸売業及び小売業の合計</t>
    </r>
  </si>
  <si>
    <t>事業所数</t>
  </si>
  <si>
    <t>(注)一人当たりの所得は、企業の利潤なども含んだ全体の所得水準を表す指標であり、個人の実収入などを表すものではありません。</t>
  </si>
  <si>
    <t>商業年間商品販売額（〃）</t>
  </si>
  <si>
    <t>名目市内総生産</t>
  </si>
  <si>
    <t>18年度</t>
  </si>
  <si>
    <t>19年度</t>
  </si>
  <si>
    <t>1</t>
  </si>
  <si>
    <t>2</t>
  </si>
  <si>
    <t>20年度</t>
  </si>
  <si>
    <r>
      <t>7,8,9    　</t>
    </r>
    <r>
      <rPr>
        <sz val="11"/>
        <rFont val="ＭＳ Ｐ明朝"/>
        <family val="1"/>
      </rPr>
      <t>：「山形県の工業」（各年度</t>
    </r>
    <r>
      <rPr>
        <sz val="11"/>
        <rFont val="ＭＳ 明朝"/>
        <family val="1"/>
      </rPr>
      <t>12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31</t>
    </r>
    <r>
      <rPr>
        <sz val="11"/>
        <rFont val="ＭＳ Ｐ明朝"/>
        <family val="1"/>
      </rPr>
      <t>日現在）</t>
    </r>
  </si>
  <si>
    <t>21年度</t>
  </si>
  <si>
    <t>県</t>
  </si>
  <si>
    <t>国</t>
  </si>
  <si>
    <t>％</t>
  </si>
  <si>
    <t>千円</t>
  </si>
  <si>
    <t>百万円</t>
  </si>
  <si>
    <t>十億円</t>
  </si>
  <si>
    <t>22年度</t>
  </si>
  <si>
    <t>23年度</t>
  </si>
  <si>
    <t>24年度</t>
  </si>
  <si>
    <t>24年度</t>
  </si>
  <si>
    <t>25年度</t>
  </si>
  <si>
    <t>26年度</t>
  </si>
  <si>
    <t>25年度</t>
  </si>
  <si>
    <t>27年度</t>
  </si>
  <si>
    <t>資料：山形県企画振興部統計企画課「平成27年度県民経済計算」「平成27年度市町村民経済計算」</t>
  </si>
  <si>
    <t>25年度</t>
  </si>
  <si>
    <t>-</t>
  </si>
  <si>
    <t>-</t>
  </si>
  <si>
    <t>（対前年度増加率）</t>
  </si>
  <si>
    <t>（対前年度増加率）</t>
  </si>
  <si>
    <t>3　参考値（鶴岡市）</t>
  </si>
  <si>
    <r>
      <t xml:space="preserve">1,2        </t>
    </r>
    <r>
      <rPr>
        <sz val="11"/>
        <rFont val="ＭＳ Ｐ明朝"/>
        <family val="1"/>
      </rPr>
      <t>：平成</t>
    </r>
    <r>
      <rPr>
        <sz val="11"/>
        <rFont val="ＭＳ 明朝"/>
        <family val="1"/>
      </rPr>
      <t>22,27</t>
    </r>
    <r>
      <rPr>
        <sz val="11"/>
        <rFont val="ＭＳ Ｐ明朝"/>
        <family val="1"/>
      </rPr>
      <t>年度は「国勢調査結果報告書」、平成</t>
    </r>
    <r>
      <rPr>
        <sz val="11"/>
        <rFont val="ＭＳ 明朝"/>
        <family val="1"/>
      </rPr>
      <t>13</t>
    </r>
    <r>
      <rPr>
        <sz val="11"/>
        <rFont val="ＭＳ Ｐ明朝"/>
        <family val="1"/>
      </rPr>
      <t>～</t>
    </r>
    <r>
      <rPr>
        <sz val="11"/>
        <rFont val="ＭＳ 明朝"/>
        <family val="1"/>
      </rPr>
      <t>16</t>
    </r>
    <r>
      <rPr>
        <sz val="11"/>
        <rFont val="ＭＳ Ｐ明朝"/>
        <family val="1"/>
      </rPr>
      <t>年度、平成</t>
    </r>
    <r>
      <rPr>
        <sz val="11"/>
        <rFont val="ＭＳ 明朝"/>
        <family val="1"/>
      </rPr>
      <t>18</t>
    </r>
    <r>
      <rPr>
        <sz val="11"/>
        <rFont val="ＭＳ Ｐ明朝"/>
        <family val="1"/>
      </rPr>
      <t>～</t>
    </r>
    <r>
      <rPr>
        <sz val="11"/>
        <rFont val="ＭＳ 明朝"/>
        <family val="1"/>
      </rPr>
      <t>21</t>
    </r>
    <r>
      <rPr>
        <sz val="11"/>
        <rFont val="ＭＳ Ｐ明朝"/>
        <family val="1"/>
      </rPr>
      <t>年度、平成</t>
    </r>
    <r>
      <rPr>
        <sz val="11"/>
        <rFont val="ＭＳ 明朝"/>
        <family val="1"/>
      </rPr>
      <t>23～26年度</t>
    </r>
    <r>
      <rPr>
        <sz val="11"/>
        <rFont val="ＭＳ Ｐ明朝"/>
        <family val="1"/>
      </rPr>
      <t>は「山形県の人口と世帯数」（各年度</t>
    </r>
    <r>
      <rPr>
        <sz val="11"/>
        <rFont val="ＭＳ 明朝"/>
        <family val="1"/>
      </rPr>
      <t>10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</t>
    </r>
  </si>
  <si>
    <r>
      <t xml:space="preserve">13         </t>
    </r>
    <r>
      <rPr>
        <sz val="11"/>
        <rFont val="ＭＳ Ｐ明朝"/>
        <family val="1"/>
      </rPr>
      <t>：平成</t>
    </r>
    <r>
      <rPr>
        <sz val="11"/>
        <rFont val="ＭＳ 明朝"/>
        <family val="1"/>
      </rPr>
      <t>18年度は</t>
    </r>
    <r>
      <rPr>
        <sz val="11"/>
        <rFont val="ＭＳ Ｐ明朝"/>
        <family val="1"/>
      </rPr>
      <t>「事業所統計調査結果報告書」（平成</t>
    </r>
    <r>
      <rPr>
        <sz val="11"/>
        <rFont val="ＭＳ 明朝"/>
        <family val="1"/>
      </rPr>
      <t>13年度以降は10月1日現在</t>
    </r>
    <r>
      <rPr>
        <sz val="11"/>
        <rFont val="ＭＳ Ｐ明朝"/>
        <family val="1"/>
      </rPr>
      <t>）、平成</t>
    </r>
    <r>
      <rPr>
        <sz val="11"/>
        <rFont val="ＭＳ 明朝"/>
        <family val="1"/>
      </rPr>
      <t>24年度は「経済センサス-活動調査」（6月1日現在）、</t>
    </r>
  </si>
  <si>
    <t>　　　　　　平成26年度は「経済センサス-基礎調査」（7月1日現在）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</si>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</sst>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0"/>
    <numFmt numFmtId="179" formatCode="0.0000"/>
    <numFmt numFmtId="180" formatCode="0.000"/>
    <numFmt numFmtId="181" formatCode="0;&quot;△ &quot;0"/>
    <numFmt numFmtId="182" formatCode="0.0;&quot;△ &quot;0.0"/>
    <numFmt numFmtId="183" formatCode="&quot;-&quot;#,##0.0;[Red]\-#,##0.0"/>
    <numFmt numFmtId="184" formatCode="[Red]&quot;-&quot;#,##0.0;[Red]\-#,##0.0"/>
    <numFmt numFmtId="185" formatCode="#,##0.0"/>
    <numFmt numFmtId="186" formatCode="#,##0.000;[Red]\-#,##0.000"/>
    <numFmt numFmtId="187" formatCode="0.000_);[Red]\(0.000\)"/>
    <numFmt numFmtId="188" formatCode="0.00_);[Red]\(0.00\)"/>
    <numFmt numFmtId="189" formatCode="0.0_);[Red]\(0.0\)"/>
    <numFmt numFmtId="190" formatCode="#,##0.0_ "/>
    <numFmt numFmtId="191" formatCode="#,##0.0;&quot;△ &quot;#,##0.0"/>
    <numFmt numFmtId="192" formatCode="_ * #,##0.0_ ;_ * \-#,##0.0_ ;_ * &quot;-&quot;?_ ;_ @_ "/>
    <numFmt numFmtId="193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38" fontId="2" fillId="0" borderId="13" xfId="49" applyFont="1" applyFill="1" applyBorder="1" applyAlignment="1">
      <alignment vertical="center"/>
    </xf>
    <xf numFmtId="3" fontId="2" fillId="0" borderId="13" xfId="49" applyNumberFormat="1" applyFont="1" applyFill="1" applyBorder="1" applyAlignment="1">
      <alignment vertical="center"/>
    </xf>
    <xf numFmtId="3" fontId="2" fillId="0" borderId="15" xfId="49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92" fontId="2" fillId="0" borderId="14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92" fontId="2" fillId="0" borderId="13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28" xfId="49" applyNumberFormat="1" applyFont="1" applyFill="1" applyBorder="1" applyAlignment="1">
      <alignment vertical="center"/>
    </xf>
    <xf numFmtId="192" fontId="2" fillId="0" borderId="29" xfId="49" applyNumberFormat="1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30" xfId="49" applyNumberFormat="1" applyFont="1" applyFill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41" fontId="2" fillId="0" borderId="13" xfId="49" applyNumberFormat="1" applyFont="1" applyFill="1" applyBorder="1" applyAlignment="1">
      <alignment vertical="center"/>
    </xf>
    <xf numFmtId="41" fontId="2" fillId="0" borderId="14" xfId="49" applyNumberFormat="1" applyFont="1" applyBorder="1" applyAlignment="1">
      <alignment vertical="center"/>
    </xf>
    <xf numFmtId="41" fontId="2" fillId="0" borderId="14" xfId="49" applyNumberFormat="1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1" fontId="2" fillId="0" borderId="28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49" fontId="3" fillId="0" borderId="22" xfId="49" applyNumberFormat="1" applyFont="1" applyBorder="1" applyAlignment="1">
      <alignment vertical="center"/>
    </xf>
    <xf numFmtId="38" fontId="2" fillId="0" borderId="23" xfId="49" applyFont="1" applyBorder="1" applyAlignment="1">
      <alignment vertical="center" shrinkToFit="1"/>
    </xf>
    <xf numFmtId="49" fontId="3" fillId="0" borderId="24" xfId="49" applyNumberFormat="1" applyFont="1" applyBorder="1" applyAlignment="1">
      <alignment vertical="center"/>
    </xf>
    <xf numFmtId="38" fontId="2" fillId="0" borderId="25" xfId="49" applyFont="1" applyBorder="1" applyAlignment="1">
      <alignment vertical="center" shrinkToFit="1"/>
    </xf>
    <xf numFmtId="0" fontId="2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49" fontId="3" fillId="0" borderId="26" xfId="49" applyNumberFormat="1" applyFont="1" applyBorder="1" applyAlignment="1">
      <alignment vertical="center"/>
    </xf>
    <xf numFmtId="38" fontId="2" fillId="0" borderId="27" xfId="49" applyFont="1" applyBorder="1" applyAlignment="1">
      <alignment vertical="center" shrinkToFit="1"/>
    </xf>
    <xf numFmtId="38" fontId="3" fillId="0" borderId="15" xfId="49" applyFont="1" applyBorder="1" applyAlignment="1">
      <alignment horizontal="center" vertical="center"/>
    </xf>
    <xf numFmtId="41" fontId="2" fillId="0" borderId="15" xfId="49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2" fillId="0" borderId="15" xfId="49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" fontId="2" fillId="0" borderId="28" xfId="49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8" fontId="2" fillId="0" borderId="39" xfId="49" applyFont="1" applyFill="1" applyBorder="1" applyAlignment="1">
      <alignment vertical="center"/>
    </xf>
    <xf numFmtId="3" fontId="2" fillId="0" borderId="40" xfId="49" applyNumberFormat="1" applyFont="1" applyFill="1" applyBorder="1" applyAlignment="1">
      <alignment vertical="center"/>
    </xf>
    <xf numFmtId="3" fontId="2" fillId="0" borderId="41" xfId="49" applyNumberFormat="1" applyFont="1" applyFill="1" applyBorder="1" applyAlignment="1">
      <alignment vertical="center"/>
    </xf>
    <xf numFmtId="3" fontId="2" fillId="0" borderId="39" xfId="49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192" fontId="2" fillId="0" borderId="41" xfId="49" applyNumberFormat="1" applyFont="1" applyFill="1" applyBorder="1" applyAlignment="1">
      <alignment vertical="center"/>
    </xf>
    <xf numFmtId="192" fontId="2" fillId="0" borderId="40" xfId="49" applyNumberFormat="1" applyFont="1" applyFill="1" applyBorder="1" applyAlignment="1">
      <alignment vertical="center"/>
    </xf>
    <xf numFmtId="192" fontId="2" fillId="0" borderId="39" xfId="49" applyNumberFormat="1" applyFont="1" applyFill="1" applyBorder="1" applyAlignment="1">
      <alignment vertical="center"/>
    </xf>
    <xf numFmtId="192" fontId="2" fillId="0" borderId="42" xfId="49" applyNumberFormat="1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/>
    </xf>
    <xf numFmtId="193" fontId="2" fillId="0" borderId="41" xfId="49" applyNumberFormat="1" applyFont="1" applyFill="1" applyBorder="1" applyAlignment="1">
      <alignment vertical="center"/>
    </xf>
    <xf numFmtId="193" fontId="2" fillId="0" borderId="13" xfId="49" applyNumberFormat="1" applyFont="1" applyFill="1" applyBorder="1" applyAlignment="1">
      <alignment vertical="center"/>
    </xf>
    <xf numFmtId="193" fontId="2" fillId="0" borderId="39" xfId="49" applyNumberFormat="1" applyFont="1" applyFill="1" applyBorder="1" applyAlignment="1">
      <alignment vertical="center"/>
    </xf>
    <xf numFmtId="193" fontId="2" fillId="0" borderId="14" xfId="49" applyNumberFormat="1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vertical="center"/>
    </xf>
    <xf numFmtId="190" fontId="2" fillId="0" borderId="15" xfId="49" applyNumberFormat="1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Continuous" vertical="center"/>
    </xf>
    <xf numFmtId="38" fontId="2" fillId="0" borderId="46" xfId="49" applyFont="1" applyFill="1" applyBorder="1" applyAlignment="1">
      <alignment vertical="center"/>
    </xf>
    <xf numFmtId="3" fontId="2" fillId="0" borderId="47" xfId="49" applyNumberFormat="1" applyFont="1" applyFill="1" applyBorder="1" applyAlignment="1">
      <alignment vertical="center"/>
    </xf>
    <xf numFmtId="3" fontId="2" fillId="0" borderId="48" xfId="49" applyNumberFormat="1" applyFont="1" applyFill="1" applyBorder="1" applyAlignment="1">
      <alignment vertical="center"/>
    </xf>
    <xf numFmtId="3" fontId="2" fillId="0" borderId="46" xfId="49" applyNumberFormat="1" applyFont="1" applyFill="1" applyBorder="1" applyAlignment="1">
      <alignment vertical="center"/>
    </xf>
    <xf numFmtId="193" fontId="2" fillId="0" borderId="48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vertical="center"/>
    </xf>
    <xf numFmtId="193" fontId="2" fillId="0" borderId="44" xfId="49" applyNumberFormat="1" applyFont="1" applyFill="1" applyBorder="1" applyAlignment="1">
      <alignment vertical="center"/>
    </xf>
    <xf numFmtId="41" fontId="2" fillId="0" borderId="49" xfId="49" applyNumberFormat="1" applyFont="1" applyFill="1" applyBorder="1" applyAlignment="1">
      <alignment vertical="center"/>
    </xf>
    <xf numFmtId="41" fontId="2" fillId="0" borderId="27" xfId="49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192" fontId="2" fillId="0" borderId="48" xfId="49" applyNumberFormat="1" applyFont="1" applyFill="1" applyBorder="1" applyAlignment="1">
      <alignment vertical="center"/>
    </xf>
    <xf numFmtId="192" fontId="2" fillId="0" borderId="47" xfId="49" applyNumberFormat="1" applyFont="1" applyFill="1" applyBorder="1" applyAlignment="1">
      <alignment vertical="center"/>
    </xf>
    <xf numFmtId="192" fontId="2" fillId="0" borderId="46" xfId="49" applyNumberFormat="1" applyFont="1" applyFill="1" applyBorder="1" applyAlignment="1">
      <alignment vertical="center"/>
    </xf>
    <xf numFmtId="192" fontId="2" fillId="0" borderId="44" xfId="49" applyNumberFormat="1" applyFont="1" applyFill="1" applyBorder="1" applyAlignment="1">
      <alignment vertical="center"/>
    </xf>
    <xf numFmtId="41" fontId="2" fillId="0" borderId="41" xfId="49" applyNumberFormat="1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41" fontId="2" fillId="0" borderId="51" xfId="49" applyNumberFormat="1" applyFont="1" applyFill="1" applyBorder="1" applyAlignment="1">
      <alignment vertical="center"/>
    </xf>
    <xf numFmtId="192" fontId="2" fillId="0" borderId="52" xfId="0" applyNumberFormat="1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92" fontId="2" fillId="0" borderId="49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41" fontId="2" fillId="0" borderId="46" xfId="49" applyNumberFormat="1" applyFont="1" applyFill="1" applyBorder="1" applyAlignment="1">
      <alignment vertical="center"/>
    </xf>
    <xf numFmtId="41" fontId="2" fillId="0" borderId="29" xfId="49" applyNumberFormat="1" applyFont="1" applyFill="1" applyBorder="1" applyAlignment="1">
      <alignment vertical="center"/>
    </xf>
    <xf numFmtId="41" fontId="2" fillId="0" borderId="53" xfId="49" applyNumberFormat="1" applyFont="1" applyFill="1" applyBorder="1" applyAlignment="1">
      <alignment vertical="center"/>
    </xf>
    <xf numFmtId="41" fontId="2" fillId="0" borderId="48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horizontal="center" vertical="center"/>
    </xf>
    <xf numFmtId="192" fontId="2" fillId="0" borderId="28" xfId="49" applyNumberFormat="1" applyFont="1" applyFill="1" applyBorder="1" applyAlignment="1">
      <alignment horizontal="center" vertical="center"/>
    </xf>
    <xf numFmtId="192" fontId="2" fillId="0" borderId="13" xfId="49" applyNumberFormat="1" applyFont="1" applyFill="1" applyBorder="1" applyAlignment="1">
      <alignment horizontal="center" vertical="center"/>
    </xf>
    <xf numFmtId="192" fontId="2" fillId="0" borderId="14" xfId="4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41" fontId="2" fillId="0" borderId="13" xfId="49" applyNumberFormat="1" applyFont="1" applyBorder="1" applyAlignment="1">
      <alignment horizontal="center" vertical="center"/>
    </xf>
    <xf numFmtId="41" fontId="2" fillId="0" borderId="13" xfId="49" applyNumberFormat="1" applyFont="1" applyFill="1" applyBorder="1" applyAlignment="1">
      <alignment horizontal="center" vertical="center"/>
    </xf>
    <xf numFmtId="41" fontId="2" fillId="0" borderId="14" xfId="49" applyNumberFormat="1" applyFont="1" applyBorder="1" applyAlignment="1">
      <alignment horizontal="center" vertical="center"/>
    </xf>
    <xf numFmtId="41" fontId="2" fillId="0" borderId="46" xfId="49" applyNumberFormat="1" applyFont="1" applyFill="1" applyBorder="1" applyAlignment="1">
      <alignment horizontal="center" vertical="center"/>
    </xf>
    <xf numFmtId="41" fontId="2" fillId="0" borderId="4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view="pageBreakPreview" zoomScale="80" zoomScaleSheetLayoutView="80" zoomScalePageLayoutView="0" workbookViewId="0" topLeftCell="A52">
      <selection activeCell="E25" sqref="E25"/>
    </sheetView>
  </sheetViews>
  <sheetFormatPr defaultColWidth="9.00390625" defaultRowHeight="15" customHeight="1"/>
  <cols>
    <col min="1" max="1" width="2.25390625" style="2" customWidth="1"/>
    <col min="2" max="2" width="20.625" style="2" customWidth="1"/>
    <col min="3" max="3" width="6.375" style="5" customWidth="1"/>
    <col min="4" max="13" width="11.625" style="2" customWidth="1"/>
    <col min="14" max="16384" width="9.00390625" style="2" customWidth="1"/>
  </cols>
  <sheetData>
    <row r="1" spans="1:13" ht="23.25" customHeight="1">
      <c r="A1" s="48" t="s">
        <v>22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</row>
    <row r="2" ht="12" customHeight="1"/>
    <row r="3" ht="23.25" customHeight="1">
      <c r="A3" s="10" t="s">
        <v>0</v>
      </c>
    </row>
    <row r="4" spans="1:13" ht="23.25" customHeight="1">
      <c r="A4" s="153" t="s">
        <v>1</v>
      </c>
      <c r="B4" s="148"/>
      <c r="C4" s="159" t="s">
        <v>10</v>
      </c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23.25" customHeight="1">
      <c r="A5" s="149"/>
      <c r="B5" s="150"/>
      <c r="C5" s="160"/>
      <c r="D5" s="3" t="s">
        <v>57</v>
      </c>
      <c r="E5" s="3" t="s">
        <v>58</v>
      </c>
      <c r="F5" s="3" t="s">
        <v>61</v>
      </c>
      <c r="G5" s="3" t="s">
        <v>63</v>
      </c>
      <c r="H5" s="83" t="s">
        <v>70</v>
      </c>
      <c r="I5" s="83" t="s">
        <v>71</v>
      </c>
      <c r="J5" s="83" t="s">
        <v>73</v>
      </c>
      <c r="K5" s="83" t="s">
        <v>74</v>
      </c>
      <c r="L5" s="3" t="s">
        <v>75</v>
      </c>
      <c r="M5" s="114" t="s">
        <v>77</v>
      </c>
    </row>
    <row r="6" spans="1:13" s="14" customFormat="1" ht="23.25" customHeight="1">
      <c r="A6" s="151" t="s">
        <v>2</v>
      </c>
      <c r="B6" s="13" t="s">
        <v>56</v>
      </c>
      <c r="C6" s="152" t="s">
        <v>11</v>
      </c>
      <c r="D6" s="23">
        <v>465231</v>
      </c>
      <c r="E6" s="23">
        <v>488214</v>
      </c>
      <c r="F6" s="23">
        <v>442364</v>
      </c>
      <c r="G6" s="23">
        <v>427410</v>
      </c>
      <c r="H6" s="23">
        <v>426682</v>
      </c>
      <c r="I6" s="84">
        <v>432045</v>
      </c>
      <c r="J6" s="100">
        <v>428340</v>
      </c>
      <c r="K6" s="100">
        <v>431618</v>
      </c>
      <c r="L6" s="23">
        <v>415942</v>
      </c>
      <c r="M6" s="105">
        <v>420746</v>
      </c>
    </row>
    <row r="7" spans="1:13" s="14" customFormat="1" ht="23.25" customHeight="1">
      <c r="A7" s="151"/>
      <c r="B7" s="13" t="s">
        <v>3</v>
      </c>
      <c r="C7" s="152"/>
      <c r="D7" s="82">
        <v>345538</v>
      </c>
      <c r="E7" s="82">
        <v>360210</v>
      </c>
      <c r="F7" s="82">
        <v>315831</v>
      </c>
      <c r="G7" s="82">
        <v>307587</v>
      </c>
      <c r="H7" s="82">
        <v>317051</v>
      </c>
      <c r="I7" s="85">
        <v>317853</v>
      </c>
      <c r="J7" s="82">
        <v>313690</v>
      </c>
      <c r="K7" s="82">
        <v>326315</v>
      </c>
      <c r="L7" s="82">
        <v>314906</v>
      </c>
      <c r="M7" s="106">
        <v>326650</v>
      </c>
    </row>
    <row r="8" spans="1:13" s="14" customFormat="1" ht="23.25" customHeight="1">
      <c r="A8" s="26"/>
      <c r="B8" s="15" t="s">
        <v>4</v>
      </c>
      <c r="C8" s="78"/>
      <c r="D8" s="25">
        <v>4181563</v>
      </c>
      <c r="E8" s="25">
        <v>4268378</v>
      </c>
      <c r="F8" s="25">
        <v>3811339</v>
      </c>
      <c r="G8" s="25">
        <v>3638859</v>
      </c>
      <c r="H8" s="25">
        <v>3730899</v>
      </c>
      <c r="I8" s="86">
        <v>3685338</v>
      </c>
      <c r="J8" s="25">
        <v>3704680</v>
      </c>
      <c r="K8" s="25">
        <v>3861217</v>
      </c>
      <c r="L8" s="25">
        <v>3826167</v>
      </c>
      <c r="M8" s="107">
        <v>3954232</v>
      </c>
    </row>
    <row r="9" spans="1:13" s="14" customFormat="1" ht="23.25" customHeight="1">
      <c r="A9" s="27" t="s">
        <v>64</v>
      </c>
      <c r="B9" s="13" t="s">
        <v>5</v>
      </c>
      <c r="C9" s="53" t="s">
        <v>68</v>
      </c>
      <c r="D9" s="24">
        <v>3778308</v>
      </c>
      <c r="E9" s="24">
        <v>3939557</v>
      </c>
      <c r="F9" s="24">
        <v>3588033</v>
      </c>
      <c r="G9" s="24">
        <v>3470001</v>
      </c>
      <c r="H9" s="24">
        <v>3642011</v>
      </c>
      <c r="I9" s="87">
        <v>3700949</v>
      </c>
      <c r="J9" s="24">
        <v>3737561</v>
      </c>
      <c r="K9" s="24">
        <v>3906395</v>
      </c>
      <c r="L9" s="24">
        <v>3822545</v>
      </c>
      <c r="M9" s="108">
        <v>3870403</v>
      </c>
    </row>
    <row r="10" spans="1:13" s="14" customFormat="1" ht="23.25" customHeight="1">
      <c r="A10" s="27"/>
      <c r="B10" s="13" t="s">
        <v>6</v>
      </c>
      <c r="C10" s="73"/>
      <c r="D10" s="82">
        <v>3120574</v>
      </c>
      <c r="E10" s="82">
        <v>3233602</v>
      </c>
      <c r="F10" s="82">
        <v>2830023</v>
      </c>
      <c r="G10" s="82">
        <v>2728273</v>
      </c>
      <c r="H10" s="82">
        <v>2814288</v>
      </c>
      <c r="I10" s="85">
        <v>2798019</v>
      </c>
      <c r="J10" s="82">
        <v>2802829</v>
      </c>
      <c r="K10" s="82">
        <v>2950554</v>
      </c>
      <c r="L10" s="82">
        <v>2873018</v>
      </c>
      <c r="M10" s="106">
        <v>3008692</v>
      </c>
    </row>
    <row r="11" spans="1:13" s="14" customFormat="1" ht="23.25" customHeight="1">
      <c r="A11" s="26"/>
      <c r="B11" s="15" t="s">
        <v>45</v>
      </c>
      <c r="C11" s="78"/>
      <c r="D11" s="93">
        <v>529255</v>
      </c>
      <c r="E11" s="93">
        <v>531013</v>
      </c>
      <c r="F11" s="93">
        <v>509398</v>
      </c>
      <c r="G11" s="93">
        <v>492075</v>
      </c>
      <c r="H11" s="93">
        <v>499195</v>
      </c>
      <c r="I11" s="94">
        <v>493853</v>
      </c>
      <c r="J11" s="93">
        <v>494674</v>
      </c>
      <c r="K11" s="93">
        <v>507401</v>
      </c>
      <c r="L11" s="93">
        <v>517867</v>
      </c>
      <c r="M11" s="109">
        <v>532191</v>
      </c>
    </row>
    <row r="12" spans="1:13" s="14" customFormat="1" ht="23.25" customHeight="1">
      <c r="A12" s="27" t="s">
        <v>65</v>
      </c>
      <c r="B12" s="13" t="s">
        <v>46</v>
      </c>
      <c r="C12" s="53" t="s">
        <v>69</v>
      </c>
      <c r="D12" s="95">
        <v>499646</v>
      </c>
      <c r="E12" s="95">
        <v>505507</v>
      </c>
      <c r="F12" s="95">
        <v>488034</v>
      </c>
      <c r="G12" s="95">
        <v>477511</v>
      </c>
      <c r="H12" s="95">
        <v>492833</v>
      </c>
      <c r="I12" s="96">
        <v>495054</v>
      </c>
      <c r="J12" s="95">
        <v>499634</v>
      </c>
      <c r="K12" s="95">
        <v>512668</v>
      </c>
      <c r="L12" s="95">
        <v>510393</v>
      </c>
      <c r="M12" s="110">
        <v>517195</v>
      </c>
    </row>
    <row r="13" spans="1:13" s="14" customFormat="1" ht="23.25" customHeight="1">
      <c r="A13" s="28"/>
      <c r="B13" s="12" t="s">
        <v>9</v>
      </c>
      <c r="C13" s="74"/>
      <c r="D13" s="97">
        <v>392351</v>
      </c>
      <c r="E13" s="97">
        <v>392298</v>
      </c>
      <c r="F13" s="97">
        <v>363991</v>
      </c>
      <c r="G13" s="97">
        <v>353422</v>
      </c>
      <c r="H13" s="97">
        <v>361924</v>
      </c>
      <c r="I13" s="98">
        <v>358403</v>
      </c>
      <c r="J13" s="97">
        <v>359827</v>
      </c>
      <c r="K13" s="97">
        <v>374006</v>
      </c>
      <c r="L13" s="97">
        <v>378318</v>
      </c>
      <c r="M13" s="111">
        <v>388460</v>
      </c>
    </row>
    <row r="14" spans="2:13" s="14" customFormat="1" ht="19.5" customHeight="1">
      <c r="B14" s="135" t="s">
        <v>82</v>
      </c>
      <c r="C14" s="16"/>
      <c r="M14" s="103"/>
    </row>
    <row r="15" spans="1:13" s="14" customFormat="1" ht="23.25" customHeight="1">
      <c r="A15" s="154" t="s">
        <v>1</v>
      </c>
      <c r="B15" s="155"/>
      <c r="C15" s="158" t="s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s="14" customFormat="1" ht="23.25" customHeight="1">
      <c r="A16" s="156"/>
      <c r="B16" s="157"/>
      <c r="C16" s="146"/>
      <c r="D16" s="17" t="s">
        <v>57</v>
      </c>
      <c r="E16" s="17" t="s">
        <v>58</v>
      </c>
      <c r="F16" s="17" t="s">
        <v>61</v>
      </c>
      <c r="G16" s="17" t="s">
        <v>63</v>
      </c>
      <c r="H16" s="88" t="s">
        <v>70</v>
      </c>
      <c r="I16" s="17" t="s">
        <v>71</v>
      </c>
      <c r="J16" s="83" t="s">
        <v>72</v>
      </c>
      <c r="K16" s="83" t="s">
        <v>79</v>
      </c>
      <c r="L16" s="3" t="s">
        <v>75</v>
      </c>
      <c r="M16" s="114" t="s">
        <v>77</v>
      </c>
    </row>
    <row r="17" spans="1:13" s="14" customFormat="1" ht="23.25" customHeight="1">
      <c r="A17" s="151" t="s">
        <v>2</v>
      </c>
      <c r="B17" s="13" t="s">
        <v>56</v>
      </c>
      <c r="C17" s="152" t="s">
        <v>42</v>
      </c>
      <c r="D17" s="131" t="s">
        <v>80</v>
      </c>
      <c r="E17" s="99">
        <f aca="true" t="shared" si="0" ref="E17:E24">ROUND((E6-D6)/D6*100,1)</f>
        <v>4.9</v>
      </c>
      <c r="F17" s="38">
        <f aca="true" t="shared" si="1" ref="F17:F24">ROUND((F6-E6)/E6*100,1)</f>
        <v>-9.4</v>
      </c>
      <c r="G17" s="38">
        <f aca="true" t="shared" si="2" ref="G17:G24">ROUND((G6-F6)/F6*100,1)</f>
        <v>-3.4</v>
      </c>
      <c r="H17" s="38">
        <f aca="true" t="shared" si="3" ref="H17:H24">ROUND((H6-G6)/G6*100,1)</f>
        <v>-0.2</v>
      </c>
      <c r="I17" s="89">
        <f aca="true" t="shared" si="4" ref="I17:I24">ROUND((I6-H6)/H6*100,1)</f>
        <v>1.3</v>
      </c>
      <c r="J17" s="38">
        <f aca="true" t="shared" si="5" ref="J17:J24">ROUND((J6-I6)/I6*100,1)</f>
        <v>-0.9</v>
      </c>
      <c r="K17" s="38">
        <f aca="true" t="shared" si="6" ref="K17:K24">ROUND((K6-J6)/J6*100,1)</f>
        <v>0.8</v>
      </c>
      <c r="L17" s="38">
        <f aca="true" t="shared" si="7" ref="L17:L24">ROUND((L6-K6)/K6*100,1)</f>
        <v>-3.6</v>
      </c>
      <c r="M17" s="115">
        <f aca="true" t="shared" si="8" ref="M17:M24">ROUND((M6-L6)/L6*100,1)</f>
        <v>1.2</v>
      </c>
    </row>
    <row r="18" spans="1:13" s="14" customFormat="1" ht="23.25" customHeight="1">
      <c r="A18" s="151"/>
      <c r="B18" s="13" t="s">
        <v>3</v>
      </c>
      <c r="C18" s="152"/>
      <c r="D18" s="132" t="s">
        <v>81</v>
      </c>
      <c r="E18" s="39">
        <f t="shared" si="0"/>
        <v>4.2</v>
      </c>
      <c r="F18" s="39">
        <f t="shared" si="1"/>
        <v>-12.3</v>
      </c>
      <c r="G18" s="39">
        <f t="shared" si="2"/>
        <v>-2.6</v>
      </c>
      <c r="H18" s="39">
        <f t="shared" si="3"/>
        <v>3.1</v>
      </c>
      <c r="I18" s="90">
        <f t="shared" si="4"/>
        <v>0.3</v>
      </c>
      <c r="J18" s="39">
        <f t="shared" si="5"/>
        <v>-1.3</v>
      </c>
      <c r="K18" s="39">
        <f t="shared" si="6"/>
        <v>4</v>
      </c>
      <c r="L18" s="39">
        <f t="shared" si="7"/>
        <v>-3.5</v>
      </c>
      <c r="M18" s="116">
        <f t="shared" si="8"/>
        <v>3.7</v>
      </c>
    </row>
    <row r="19" spans="1:13" s="14" customFormat="1" ht="23.25" customHeight="1">
      <c r="A19" s="26"/>
      <c r="B19" s="15" t="s">
        <v>4</v>
      </c>
      <c r="C19" s="78"/>
      <c r="D19" s="131" t="s">
        <v>81</v>
      </c>
      <c r="E19" s="38">
        <f t="shared" si="0"/>
        <v>2.1</v>
      </c>
      <c r="F19" s="38">
        <f t="shared" si="1"/>
        <v>-10.7</v>
      </c>
      <c r="G19" s="38">
        <f t="shared" si="2"/>
        <v>-4.5</v>
      </c>
      <c r="H19" s="38">
        <f t="shared" si="3"/>
        <v>2.5</v>
      </c>
      <c r="I19" s="89">
        <f t="shared" si="4"/>
        <v>-1.2</v>
      </c>
      <c r="J19" s="38">
        <f t="shared" si="5"/>
        <v>0.5</v>
      </c>
      <c r="K19" s="38">
        <f t="shared" si="6"/>
        <v>4.2</v>
      </c>
      <c r="L19" s="38">
        <f t="shared" si="7"/>
        <v>-0.9</v>
      </c>
      <c r="M19" s="115">
        <f t="shared" si="8"/>
        <v>3.3</v>
      </c>
    </row>
    <row r="20" spans="1:13" s="14" customFormat="1" ht="23.25" customHeight="1">
      <c r="A20" s="27" t="s">
        <v>64</v>
      </c>
      <c r="B20" s="13" t="s">
        <v>5</v>
      </c>
      <c r="C20" s="53" t="s">
        <v>66</v>
      </c>
      <c r="D20" s="133" t="s">
        <v>81</v>
      </c>
      <c r="E20" s="37">
        <f t="shared" si="0"/>
        <v>4.3</v>
      </c>
      <c r="F20" s="37">
        <f t="shared" si="1"/>
        <v>-8.9</v>
      </c>
      <c r="G20" s="37">
        <f t="shared" si="2"/>
        <v>-3.3</v>
      </c>
      <c r="H20" s="37">
        <f t="shared" si="3"/>
        <v>5</v>
      </c>
      <c r="I20" s="91">
        <f t="shared" si="4"/>
        <v>1.6</v>
      </c>
      <c r="J20" s="37">
        <f t="shared" si="5"/>
        <v>1</v>
      </c>
      <c r="K20" s="37">
        <f t="shared" si="6"/>
        <v>4.5</v>
      </c>
      <c r="L20" s="37">
        <f t="shared" si="7"/>
        <v>-2.1</v>
      </c>
      <c r="M20" s="117">
        <f t="shared" si="8"/>
        <v>1.3</v>
      </c>
    </row>
    <row r="21" spans="1:13" s="14" customFormat="1" ht="23.25" customHeight="1">
      <c r="A21" s="79"/>
      <c r="B21" s="80" t="s">
        <v>6</v>
      </c>
      <c r="C21" s="81"/>
      <c r="D21" s="132" t="s">
        <v>81</v>
      </c>
      <c r="E21" s="39">
        <f t="shared" si="0"/>
        <v>3.6</v>
      </c>
      <c r="F21" s="39">
        <f t="shared" si="1"/>
        <v>-12.5</v>
      </c>
      <c r="G21" s="39">
        <f t="shared" si="2"/>
        <v>-3.6</v>
      </c>
      <c r="H21" s="39">
        <f t="shared" si="3"/>
        <v>3.2</v>
      </c>
      <c r="I21" s="90">
        <f t="shared" si="4"/>
        <v>-0.6</v>
      </c>
      <c r="J21" s="39">
        <f t="shared" si="5"/>
        <v>0.2</v>
      </c>
      <c r="K21" s="39">
        <f t="shared" si="6"/>
        <v>5.3</v>
      </c>
      <c r="L21" s="39">
        <f t="shared" si="7"/>
        <v>-2.6</v>
      </c>
      <c r="M21" s="116">
        <f t="shared" si="8"/>
        <v>4.7</v>
      </c>
    </row>
    <row r="22" spans="1:13" s="14" customFormat="1" ht="23.25" customHeight="1">
      <c r="A22" s="26"/>
      <c r="B22" s="15" t="s">
        <v>7</v>
      </c>
      <c r="C22" s="78"/>
      <c r="D22" s="131" t="s">
        <v>81</v>
      </c>
      <c r="E22" s="38">
        <f t="shared" si="0"/>
        <v>0.3</v>
      </c>
      <c r="F22" s="38">
        <f t="shared" si="1"/>
        <v>-4.1</v>
      </c>
      <c r="G22" s="38">
        <f t="shared" si="2"/>
        <v>-3.4</v>
      </c>
      <c r="H22" s="38">
        <f t="shared" si="3"/>
        <v>1.4</v>
      </c>
      <c r="I22" s="89">
        <f t="shared" si="4"/>
        <v>-1.1</v>
      </c>
      <c r="J22" s="38">
        <f t="shared" si="5"/>
        <v>0.2</v>
      </c>
      <c r="K22" s="38">
        <f t="shared" si="6"/>
        <v>2.6</v>
      </c>
      <c r="L22" s="38">
        <f t="shared" si="7"/>
        <v>2.1</v>
      </c>
      <c r="M22" s="115">
        <f t="shared" si="8"/>
        <v>2.8</v>
      </c>
    </row>
    <row r="23" spans="1:13" s="14" customFormat="1" ht="23.25" customHeight="1">
      <c r="A23" s="27" t="s">
        <v>65</v>
      </c>
      <c r="B23" s="13" t="s">
        <v>8</v>
      </c>
      <c r="C23" s="53" t="s">
        <v>66</v>
      </c>
      <c r="D23" s="133" t="s">
        <v>81</v>
      </c>
      <c r="E23" s="37">
        <f t="shared" si="0"/>
        <v>1.2</v>
      </c>
      <c r="F23" s="37">
        <f t="shared" si="1"/>
        <v>-3.5</v>
      </c>
      <c r="G23" s="37">
        <f t="shared" si="2"/>
        <v>-2.2</v>
      </c>
      <c r="H23" s="37">
        <f t="shared" si="3"/>
        <v>3.2</v>
      </c>
      <c r="I23" s="91">
        <f t="shared" si="4"/>
        <v>0.5</v>
      </c>
      <c r="J23" s="37">
        <f t="shared" si="5"/>
        <v>0.9</v>
      </c>
      <c r="K23" s="37">
        <f t="shared" si="6"/>
        <v>2.6</v>
      </c>
      <c r="L23" s="37">
        <f t="shared" si="7"/>
        <v>-0.4</v>
      </c>
      <c r="M23" s="117">
        <f t="shared" si="8"/>
        <v>1.3</v>
      </c>
    </row>
    <row r="24" spans="1:13" s="14" customFormat="1" ht="23.25" customHeight="1">
      <c r="A24" s="28"/>
      <c r="B24" s="12" t="s">
        <v>9</v>
      </c>
      <c r="C24" s="74"/>
      <c r="D24" s="134" t="s">
        <v>81</v>
      </c>
      <c r="E24" s="134" t="s">
        <v>92</v>
      </c>
      <c r="F24" s="41">
        <f t="shared" si="1"/>
        <v>-7.2</v>
      </c>
      <c r="G24" s="41">
        <f t="shared" si="2"/>
        <v>-2.9</v>
      </c>
      <c r="H24" s="41">
        <f t="shared" si="3"/>
        <v>2.4</v>
      </c>
      <c r="I24" s="92">
        <f t="shared" si="4"/>
        <v>-1</v>
      </c>
      <c r="J24" s="41">
        <f t="shared" si="5"/>
        <v>0.4</v>
      </c>
      <c r="K24" s="41">
        <f t="shared" si="6"/>
        <v>3.9</v>
      </c>
      <c r="L24" s="41">
        <f t="shared" si="7"/>
        <v>1.2</v>
      </c>
      <c r="M24" s="118">
        <f t="shared" si="8"/>
        <v>2.7</v>
      </c>
    </row>
    <row r="25" spans="1:13" s="14" customFormat="1" ht="15" customHeight="1">
      <c r="A25" s="51" t="s">
        <v>78</v>
      </c>
      <c r="C25" s="16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3:13" s="14" customFormat="1" ht="21.75" customHeight="1">
      <c r="C26" s="16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14" customFormat="1" ht="23.25" customHeight="1">
      <c r="A27" s="18" t="s">
        <v>12</v>
      </c>
      <c r="C27" s="16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14" customFormat="1" ht="23.25" customHeight="1">
      <c r="A28" s="147" t="s">
        <v>1</v>
      </c>
      <c r="B28" s="148"/>
      <c r="C28" s="145" t="s">
        <v>10</v>
      </c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pans="1:13" s="14" customFormat="1" ht="23.25" customHeight="1">
      <c r="A29" s="149"/>
      <c r="B29" s="150"/>
      <c r="C29" s="146"/>
      <c r="D29" s="17" t="s">
        <v>57</v>
      </c>
      <c r="E29" s="17" t="s">
        <v>58</v>
      </c>
      <c r="F29" s="17" t="s">
        <v>61</v>
      </c>
      <c r="G29" s="17" t="s">
        <v>63</v>
      </c>
      <c r="H29" s="17" t="s">
        <v>70</v>
      </c>
      <c r="I29" s="17" t="s">
        <v>71</v>
      </c>
      <c r="J29" s="83" t="s">
        <v>72</v>
      </c>
      <c r="K29" s="83" t="s">
        <v>76</v>
      </c>
      <c r="L29" s="83" t="s">
        <v>75</v>
      </c>
      <c r="M29" s="4" t="s">
        <v>77</v>
      </c>
    </row>
    <row r="30" spans="1:13" s="14" customFormat="1" ht="23.25" customHeight="1">
      <c r="A30" s="35" t="s">
        <v>3</v>
      </c>
      <c r="B30" s="36"/>
      <c r="C30" s="73"/>
      <c r="D30" s="75">
        <v>2442</v>
      </c>
      <c r="E30" s="75">
        <v>2568</v>
      </c>
      <c r="F30" s="75">
        <v>2274</v>
      </c>
      <c r="G30" s="75">
        <v>2231</v>
      </c>
      <c r="H30" s="75">
        <v>2321</v>
      </c>
      <c r="I30" s="75">
        <v>2348</v>
      </c>
      <c r="J30" s="113">
        <v>2337</v>
      </c>
      <c r="K30" s="113">
        <v>2462</v>
      </c>
      <c r="L30" s="119">
        <v>2404</v>
      </c>
      <c r="M30" s="112">
        <v>2519</v>
      </c>
    </row>
    <row r="31" spans="1:13" s="14" customFormat="1" ht="23.25" customHeight="1">
      <c r="A31" s="31" t="s">
        <v>6</v>
      </c>
      <c r="B31" s="32"/>
      <c r="C31" s="53" t="s">
        <v>67</v>
      </c>
      <c r="D31" s="44">
        <v>2585</v>
      </c>
      <c r="E31" s="44">
        <v>2699</v>
      </c>
      <c r="F31" s="44">
        <v>2382</v>
      </c>
      <c r="G31" s="44">
        <v>2316</v>
      </c>
      <c r="H31" s="44">
        <v>2408</v>
      </c>
      <c r="I31" s="44">
        <v>2408</v>
      </c>
      <c r="J31" s="44">
        <v>2430</v>
      </c>
      <c r="K31" s="44">
        <v>2580</v>
      </c>
      <c r="L31" s="120">
        <v>2533</v>
      </c>
      <c r="M31" s="128">
        <v>2677</v>
      </c>
    </row>
    <row r="32" spans="1:13" s="14" customFormat="1" ht="23.25" customHeight="1">
      <c r="A32" s="76" t="s">
        <v>9</v>
      </c>
      <c r="B32" s="77"/>
      <c r="C32" s="73"/>
      <c r="D32" s="50">
        <v>3068</v>
      </c>
      <c r="E32" s="50">
        <v>3065</v>
      </c>
      <c r="F32" s="50">
        <v>2843</v>
      </c>
      <c r="G32" s="50">
        <v>2760</v>
      </c>
      <c r="H32" s="50">
        <v>2827</v>
      </c>
      <c r="I32" s="50">
        <v>2806</v>
      </c>
      <c r="J32" s="50">
        <v>2822</v>
      </c>
      <c r="K32" s="50">
        <v>2938</v>
      </c>
      <c r="L32" s="121">
        <v>2977</v>
      </c>
      <c r="M32" s="129">
        <v>3059</v>
      </c>
    </row>
    <row r="33" spans="1:13" s="14" customFormat="1" ht="23.25" customHeight="1">
      <c r="A33" s="35" t="s">
        <v>13</v>
      </c>
      <c r="B33" s="36"/>
      <c r="C33" s="143" t="s">
        <v>43</v>
      </c>
      <c r="D33" s="47">
        <f aca="true" t="shared" si="9" ref="D33:I33">ROUND(D30/D31*100,2)</f>
        <v>94.47</v>
      </c>
      <c r="E33" s="47">
        <f t="shared" si="9"/>
        <v>95.15</v>
      </c>
      <c r="F33" s="47">
        <f t="shared" si="9"/>
        <v>95.47</v>
      </c>
      <c r="G33" s="47">
        <f t="shared" si="9"/>
        <v>96.33</v>
      </c>
      <c r="H33" s="47">
        <f t="shared" si="9"/>
        <v>96.39</v>
      </c>
      <c r="I33" s="47">
        <f t="shared" si="9"/>
        <v>97.51</v>
      </c>
      <c r="J33" s="47">
        <f>ROUND(J30/J31*100,2)</f>
        <v>96.17</v>
      </c>
      <c r="K33" s="47">
        <f>ROUND(K30/K31*100,2)</f>
        <v>95.43</v>
      </c>
      <c r="L33" s="122">
        <f>ROUND(L30/L31*100,2)</f>
        <v>94.91</v>
      </c>
      <c r="M33" s="125">
        <f>ROUND(M30/M31*100,2)</f>
        <v>94.1</v>
      </c>
    </row>
    <row r="34" spans="1:13" s="14" customFormat="1" ht="23.25" customHeight="1">
      <c r="A34" s="33" t="s">
        <v>14</v>
      </c>
      <c r="B34" s="34"/>
      <c r="C34" s="144"/>
      <c r="D34" s="29">
        <f aca="true" t="shared" si="10" ref="D34:I34">ROUND(D30/D32*100,2)</f>
        <v>79.6</v>
      </c>
      <c r="E34" s="29">
        <f t="shared" si="10"/>
        <v>83.78</v>
      </c>
      <c r="F34" s="29">
        <f t="shared" si="10"/>
        <v>79.99</v>
      </c>
      <c r="G34" s="29">
        <f t="shared" si="10"/>
        <v>80.83</v>
      </c>
      <c r="H34" s="29">
        <f t="shared" si="10"/>
        <v>82.1</v>
      </c>
      <c r="I34" s="29">
        <f t="shared" si="10"/>
        <v>83.68</v>
      </c>
      <c r="J34" s="29">
        <f>ROUND(J30/J32*100,2)</f>
        <v>82.81</v>
      </c>
      <c r="K34" s="29">
        <f>ROUND(K30/K32*100,2)</f>
        <v>83.8</v>
      </c>
      <c r="L34" s="123">
        <f>ROUND(L30/L32*100,2)</f>
        <v>80.75</v>
      </c>
      <c r="M34" s="126">
        <f>ROUND(M30/M32*100,2)</f>
        <v>82.35</v>
      </c>
    </row>
    <row r="35" spans="1:13" s="14" customFormat="1" ht="19.5" customHeight="1">
      <c r="A35" s="72"/>
      <c r="B35" s="136" t="s">
        <v>83</v>
      </c>
      <c r="C35" s="16"/>
      <c r="D35" s="72"/>
      <c r="E35" s="72"/>
      <c r="F35" s="72"/>
      <c r="G35" s="72"/>
      <c r="H35" s="72"/>
      <c r="I35" s="72"/>
      <c r="J35" s="72"/>
      <c r="K35" s="101"/>
      <c r="L35" s="101"/>
      <c r="M35" s="72"/>
    </row>
    <row r="36" spans="1:13" s="14" customFormat="1" ht="15.75" customHeight="1">
      <c r="A36" s="147" t="s">
        <v>1</v>
      </c>
      <c r="B36" s="148"/>
      <c r="C36" s="145" t="s">
        <v>10</v>
      </c>
      <c r="D36" s="21"/>
      <c r="E36" s="21"/>
      <c r="F36" s="21"/>
      <c r="G36" s="21"/>
      <c r="H36" s="21"/>
      <c r="I36" s="21"/>
      <c r="J36" s="21"/>
      <c r="K36" s="102"/>
      <c r="L36" s="102"/>
      <c r="M36" s="104"/>
    </row>
    <row r="37" spans="1:13" s="14" customFormat="1" ht="15.75" customHeight="1">
      <c r="A37" s="149"/>
      <c r="B37" s="150"/>
      <c r="C37" s="146"/>
      <c r="D37" s="17" t="s">
        <v>57</v>
      </c>
      <c r="E37" s="17" t="s">
        <v>58</v>
      </c>
      <c r="F37" s="17" t="s">
        <v>61</v>
      </c>
      <c r="G37" s="17" t="s">
        <v>63</v>
      </c>
      <c r="H37" s="17" t="s">
        <v>70</v>
      </c>
      <c r="I37" s="17" t="s">
        <v>71</v>
      </c>
      <c r="J37" s="83" t="s">
        <v>72</v>
      </c>
      <c r="K37" s="83" t="s">
        <v>76</v>
      </c>
      <c r="L37" s="83" t="s">
        <v>75</v>
      </c>
      <c r="M37" s="4" t="s">
        <v>77</v>
      </c>
    </row>
    <row r="38" spans="1:13" s="14" customFormat="1" ht="23.25" customHeight="1">
      <c r="A38" s="31" t="s">
        <v>3</v>
      </c>
      <c r="B38" s="32"/>
      <c r="C38" s="73"/>
      <c r="D38" s="133" t="s">
        <v>81</v>
      </c>
      <c r="E38" s="37">
        <f aca="true" t="shared" si="11" ref="E38:L38">ROUND((E30-D30)/D30*100,2)</f>
        <v>5.16</v>
      </c>
      <c r="F38" s="37">
        <f t="shared" si="11"/>
        <v>-11.45</v>
      </c>
      <c r="G38" s="37">
        <f t="shared" si="11"/>
        <v>-1.89</v>
      </c>
      <c r="H38" s="37">
        <f t="shared" si="11"/>
        <v>4.03</v>
      </c>
      <c r="I38" s="37">
        <f t="shared" si="11"/>
        <v>1.16</v>
      </c>
      <c r="J38" s="37">
        <f t="shared" si="11"/>
        <v>-0.47</v>
      </c>
      <c r="K38" s="37">
        <f t="shared" si="11"/>
        <v>5.35</v>
      </c>
      <c r="L38" s="91">
        <f t="shared" si="11"/>
        <v>-2.36</v>
      </c>
      <c r="M38" s="40">
        <f>ROUND((M30-L30)/L30*100,2)</f>
        <v>4.78</v>
      </c>
    </row>
    <row r="39" spans="1:13" s="14" customFormat="1" ht="23.25" customHeight="1">
      <c r="A39" s="31" t="s">
        <v>6</v>
      </c>
      <c r="B39" s="32"/>
      <c r="C39" s="53" t="s">
        <v>66</v>
      </c>
      <c r="D39" s="133" t="s">
        <v>81</v>
      </c>
      <c r="E39" s="37">
        <f aca="true" t="shared" si="12" ref="E39:L39">ROUND((E31-D31)/D31*100,2)</f>
        <v>4.41</v>
      </c>
      <c r="F39" s="37">
        <f t="shared" si="12"/>
        <v>-11.75</v>
      </c>
      <c r="G39" s="37">
        <f t="shared" si="12"/>
        <v>-2.77</v>
      </c>
      <c r="H39" s="37">
        <f t="shared" si="12"/>
        <v>3.97</v>
      </c>
      <c r="I39" s="137">
        <f t="shared" si="12"/>
        <v>0</v>
      </c>
      <c r="J39" s="37">
        <f t="shared" si="12"/>
        <v>0.91</v>
      </c>
      <c r="K39" s="37">
        <f t="shared" si="12"/>
        <v>6.17</v>
      </c>
      <c r="L39" s="91">
        <f t="shared" si="12"/>
        <v>-1.82</v>
      </c>
      <c r="M39" s="40">
        <f>ROUND((M31-L31)/L31*100,2)</f>
        <v>5.68</v>
      </c>
    </row>
    <row r="40" spans="1:13" s="14" customFormat="1" ht="23.25" customHeight="1">
      <c r="A40" s="33" t="s">
        <v>9</v>
      </c>
      <c r="B40" s="34"/>
      <c r="C40" s="74"/>
      <c r="D40" s="134" t="s">
        <v>81</v>
      </c>
      <c r="E40" s="41">
        <f aca="true" t="shared" si="13" ref="E40:L40">ROUND((E32-D32)/D32*100,2)</f>
        <v>-0.1</v>
      </c>
      <c r="F40" s="41">
        <f t="shared" si="13"/>
        <v>-7.24</v>
      </c>
      <c r="G40" s="41">
        <f t="shared" si="13"/>
        <v>-2.92</v>
      </c>
      <c r="H40" s="41">
        <f t="shared" si="13"/>
        <v>2.43</v>
      </c>
      <c r="I40" s="41">
        <f t="shared" si="13"/>
        <v>-0.74</v>
      </c>
      <c r="J40" s="41">
        <f t="shared" si="13"/>
        <v>0.57</v>
      </c>
      <c r="K40" s="41">
        <f t="shared" si="13"/>
        <v>4.11</v>
      </c>
      <c r="L40" s="92">
        <f t="shared" si="13"/>
        <v>1.33</v>
      </c>
      <c r="M40" s="42">
        <f>ROUND((M32-L32)/L32*100,2)</f>
        <v>2.75</v>
      </c>
    </row>
    <row r="41" spans="1:13" s="14" customFormat="1" ht="15" customHeight="1">
      <c r="A41" s="51" t="s">
        <v>78</v>
      </c>
      <c r="C41" s="16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ht="15" customHeight="1">
      <c r="A42" s="5" t="s">
        <v>54</v>
      </c>
    </row>
    <row r="43" ht="21.75" customHeight="1"/>
    <row r="44" spans="1:13" ht="23.25" customHeight="1">
      <c r="A44" s="70" t="s">
        <v>84</v>
      </c>
      <c r="B44" s="30"/>
      <c r="C44" s="7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4" ht="23.25" customHeight="1">
      <c r="A45" s="60" t="s">
        <v>1</v>
      </c>
      <c r="B45" s="61"/>
      <c r="C45" s="6" t="s">
        <v>10</v>
      </c>
      <c r="D45" s="11" t="s">
        <v>57</v>
      </c>
      <c r="E45" s="11" t="s">
        <v>58</v>
      </c>
      <c r="F45" s="11" t="s">
        <v>61</v>
      </c>
      <c r="G45" s="11" t="s">
        <v>63</v>
      </c>
      <c r="H45" s="11" t="s">
        <v>70</v>
      </c>
      <c r="I45" s="11" t="s">
        <v>71</v>
      </c>
      <c r="J45" s="11" t="s">
        <v>72</v>
      </c>
      <c r="K45" s="83" t="s">
        <v>76</v>
      </c>
      <c r="L45" s="11" t="s">
        <v>75</v>
      </c>
      <c r="M45" s="124" t="s">
        <v>77</v>
      </c>
      <c r="N45" s="66"/>
    </row>
    <row r="46" spans="1:14" ht="23.25" customHeight="1">
      <c r="A46" s="62" t="s">
        <v>59</v>
      </c>
      <c r="B46" s="63" t="s">
        <v>24</v>
      </c>
      <c r="C46" s="64" t="s">
        <v>16</v>
      </c>
      <c r="D46" s="65">
        <v>141522</v>
      </c>
      <c r="E46" s="65">
        <v>140280</v>
      </c>
      <c r="F46" s="65">
        <v>138916</v>
      </c>
      <c r="G46" s="65">
        <v>137899</v>
      </c>
      <c r="H46" s="65">
        <v>136623</v>
      </c>
      <c r="I46" s="65">
        <v>135374</v>
      </c>
      <c r="J46" s="65">
        <v>134420</v>
      </c>
      <c r="K46" s="65">
        <v>132535</v>
      </c>
      <c r="L46" s="65">
        <v>131011</v>
      </c>
      <c r="M46" s="130">
        <v>129652</v>
      </c>
      <c r="N46" s="66"/>
    </row>
    <row r="47" spans="1:14" ht="23.25" customHeight="1">
      <c r="A47" s="56" t="s">
        <v>60</v>
      </c>
      <c r="B47" s="57" t="s">
        <v>23</v>
      </c>
      <c r="C47" s="7" t="s">
        <v>15</v>
      </c>
      <c r="D47" s="43">
        <v>45793</v>
      </c>
      <c r="E47" s="43">
        <v>45701</v>
      </c>
      <c r="F47" s="43">
        <v>45531</v>
      </c>
      <c r="G47" s="43">
        <v>45564</v>
      </c>
      <c r="H47" s="43">
        <v>45514</v>
      </c>
      <c r="I47" s="43">
        <v>45746</v>
      </c>
      <c r="J47" s="43">
        <v>45977</v>
      </c>
      <c r="K47" s="43">
        <v>45915</v>
      </c>
      <c r="L47" s="43">
        <v>45943</v>
      </c>
      <c r="M47" s="127">
        <v>45339</v>
      </c>
      <c r="N47" s="66"/>
    </row>
    <row r="48" spans="1:14" ht="23.25" customHeight="1">
      <c r="A48" s="56" t="s">
        <v>29</v>
      </c>
      <c r="B48" s="57" t="s">
        <v>25</v>
      </c>
      <c r="C48" s="7" t="s">
        <v>16</v>
      </c>
      <c r="D48" s="138" t="s">
        <v>88</v>
      </c>
      <c r="E48" s="138" t="s">
        <v>88</v>
      </c>
      <c r="F48" s="138" t="s">
        <v>88</v>
      </c>
      <c r="G48" s="138" t="s">
        <v>88</v>
      </c>
      <c r="H48" s="43">
        <v>65987</v>
      </c>
      <c r="I48" s="138" t="s">
        <v>89</v>
      </c>
      <c r="J48" s="138" t="s">
        <v>88</v>
      </c>
      <c r="K48" s="138" t="s">
        <v>88</v>
      </c>
      <c r="L48" s="138" t="s">
        <v>91</v>
      </c>
      <c r="M48" s="127">
        <v>562087</v>
      </c>
      <c r="N48" s="66"/>
    </row>
    <row r="49" spans="1:14" ht="23.25" customHeight="1">
      <c r="A49" s="56" t="s">
        <v>30</v>
      </c>
      <c r="B49" s="57" t="s">
        <v>48</v>
      </c>
      <c r="C49" s="7" t="s">
        <v>17</v>
      </c>
      <c r="D49" s="138" t="s">
        <v>88</v>
      </c>
      <c r="E49" s="138" t="s">
        <v>89</v>
      </c>
      <c r="F49" s="138" t="s">
        <v>89</v>
      </c>
      <c r="G49" s="138" t="s">
        <v>89</v>
      </c>
      <c r="H49" s="43">
        <v>4538</v>
      </c>
      <c r="I49" s="138" t="s">
        <v>88</v>
      </c>
      <c r="J49" s="138" t="s">
        <v>91</v>
      </c>
      <c r="K49" s="138" t="s">
        <v>88</v>
      </c>
      <c r="L49" s="138" t="s">
        <v>89</v>
      </c>
      <c r="M49" s="127">
        <v>3838</v>
      </c>
      <c r="N49" s="66"/>
    </row>
    <row r="50" spans="1:14" ht="23.25" customHeight="1">
      <c r="A50" s="56" t="s">
        <v>31</v>
      </c>
      <c r="B50" s="57" t="s">
        <v>47</v>
      </c>
      <c r="C50" s="7" t="s">
        <v>16</v>
      </c>
      <c r="D50" s="138" t="s">
        <v>88</v>
      </c>
      <c r="E50" s="138" t="s">
        <v>88</v>
      </c>
      <c r="F50" s="138" t="s">
        <v>88</v>
      </c>
      <c r="G50" s="138" t="s">
        <v>88</v>
      </c>
      <c r="H50" s="43">
        <v>21959</v>
      </c>
      <c r="I50" s="138" t="s">
        <v>89</v>
      </c>
      <c r="J50" s="138" t="s">
        <v>80</v>
      </c>
      <c r="K50" s="138" t="s">
        <v>89</v>
      </c>
      <c r="L50" s="138" t="s">
        <v>89</v>
      </c>
      <c r="M50" s="127">
        <v>17356</v>
      </c>
      <c r="N50" s="66"/>
    </row>
    <row r="51" spans="1:14" ht="23.25" customHeight="1">
      <c r="A51" s="56" t="s">
        <v>32</v>
      </c>
      <c r="B51" s="57" t="s">
        <v>50</v>
      </c>
      <c r="C51" s="7" t="s">
        <v>18</v>
      </c>
      <c r="D51" s="43">
        <v>2624</v>
      </c>
      <c r="E51" s="139" t="s">
        <v>89</v>
      </c>
      <c r="F51" s="139" t="s">
        <v>88</v>
      </c>
      <c r="G51" s="139" t="s">
        <v>88</v>
      </c>
      <c r="H51" s="139" t="s">
        <v>89</v>
      </c>
      <c r="I51" s="139" t="s">
        <v>88</v>
      </c>
      <c r="J51" s="139" t="s">
        <v>88</v>
      </c>
      <c r="K51" s="139" t="s">
        <v>88</v>
      </c>
      <c r="L51" s="43">
        <v>2669</v>
      </c>
      <c r="M51" s="127">
        <v>2829</v>
      </c>
      <c r="N51" s="66"/>
    </row>
    <row r="52" spans="1:14" ht="23.25" customHeight="1">
      <c r="A52" s="56" t="s">
        <v>33</v>
      </c>
      <c r="B52" s="57" t="s">
        <v>26</v>
      </c>
      <c r="C52" s="7" t="s">
        <v>19</v>
      </c>
      <c r="D52" s="138" t="s">
        <v>89</v>
      </c>
      <c r="E52" s="138" t="s">
        <v>88</v>
      </c>
      <c r="F52" s="43">
        <v>530</v>
      </c>
      <c r="G52" s="138" t="s">
        <v>89</v>
      </c>
      <c r="H52" s="138" t="s">
        <v>88</v>
      </c>
      <c r="I52" s="43">
        <v>485</v>
      </c>
      <c r="J52" s="138" t="s">
        <v>89</v>
      </c>
      <c r="K52" s="138" t="s">
        <v>88</v>
      </c>
      <c r="L52" s="138" t="s">
        <v>89</v>
      </c>
      <c r="M52" s="127">
        <v>429</v>
      </c>
      <c r="N52" s="66"/>
    </row>
    <row r="53" spans="1:14" ht="23.25" customHeight="1">
      <c r="A53" s="56" t="s">
        <v>34</v>
      </c>
      <c r="B53" s="57" t="s">
        <v>27</v>
      </c>
      <c r="C53" s="7" t="s">
        <v>16</v>
      </c>
      <c r="D53" s="138" t="s">
        <v>88</v>
      </c>
      <c r="E53" s="138" t="s">
        <v>89</v>
      </c>
      <c r="F53" s="43">
        <v>14153</v>
      </c>
      <c r="G53" s="138" t="s">
        <v>88</v>
      </c>
      <c r="H53" s="138" t="s">
        <v>88</v>
      </c>
      <c r="I53" s="43">
        <v>12858</v>
      </c>
      <c r="J53" s="138" t="s">
        <v>89</v>
      </c>
      <c r="K53" s="138" t="s">
        <v>88</v>
      </c>
      <c r="L53" s="138" t="s">
        <v>91</v>
      </c>
      <c r="M53" s="127">
        <v>11025</v>
      </c>
      <c r="N53" s="66"/>
    </row>
    <row r="54" spans="1:14" ht="23.25" customHeight="1">
      <c r="A54" s="56" t="s">
        <v>35</v>
      </c>
      <c r="B54" s="57" t="s">
        <v>28</v>
      </c>
      <c r="C54" s="7" t="s">
        <v>20</v>
      </c>
      <c r="D54" s="138" t="s">
        <v>88</v>
      </c>
      <c r="E54" s="138" t="s">
        <v>89</v>
      </c>
      <c r="F54" s="43">
        <v>313232</v>
      </c>
      <c r="G54" s="138" t="s">
        <v>88</v>
      </c>
      <c r="H54" s="138" t="s">
        <v>89</v>
      </c>
      <c r="I54" s="43">
        <v>264513</v>
      </c>
      <c r="J54" s="138" t="s">
        <v>89</v>
      </c>
      <c r="K54" s="138" t="s">
        <v>89</v>
      </c>
      <c r="L54" s="138" t="s">
        <v>88</v>
      </c>
      <c r="M54" s="127">
        <v>210901</v>
      </c>
      <c r="N54" s="66"/>
    </row>
    <row r="55" spans="1:14" ht="23.25" customHeight="1">
      <c r="A55" s="56" t="s">
        <v>36</v>
      </c>
      <c r="B55" s="57" t="s">
        <v>40</v>
      </c>
      <c r="C55" s="7" t="s">
        <v>21</v>
      </c>
      <c r="D55" s="138" t="s">
        <v>89</v>
      </c>
      <c r="E55" s="43">
        <v>2079</v>
      </c>
      <c r="F55" s="138" t="s">
        <v>91</v>
      </c>
      <c r="G55" s="138" t="s">
        <v>89</v>
      </c>
      <c r="H55" s="138" t="s">
        <v>88</v>
      </c>
      <c r="I55" s="138" t="s">
        <v>88</v>
      </c>
      <c r="J55" s="43">
        <v>1879</v>
      </c>
      <c r="K55" s="138" t="s">
        <v>89</v>
      </c>
      <c r="L55" s="43">
        <v>1473</v>
      </c>
      <c r="M55" s="141" t="s">
        <v>88</v>
      </c>
      <c r="N55" s="66"/>
    </row>
    <row r="56" spans="1:14" ht="23.25" customHeight="1">
      <c r="A56" s="56" t="s">
        <v>37</v>
      </c>
      <c r="B56" s="57" t="s">
        <v>41</v>
      </c>
      <c r="C56" s="7" t="s">
        <v>16</v>
      </c>
      <c r="D56" s="139" t="s">
        <v>89</v>
      </c>
      <c r="E56" s="43">
        <v>10869</v>
      </c>
      <c r="F56" s="138" t="s">
        <v>80</v>
      </c>
      <c r="G56" s="138" t="s">
        <v>89</v>
      </c>
      <c r="H56" s="138" t="s">
        <v>88</v>
      </c>
      <c r="I56" s="138" t="s">
        <v>80</v>
      </c>
      <c r="J56" s="43">
        <v>10170</v>
      </c>
      <c r="K56" s="138" t="s">
        <v>88</v>
      </c>
      <c r="L56" s="43">
        <v>8289</v>
      </c>
      <c r="M56" s="141" t="s">
        <v>89</v>
      </c>
      <c r="N56" s="66"/>
    </row>
    <row r="57" spans="1:14" ht="23.25" customHeight="1">
      <c r="A57" s="56" t="s">
        <v>38</v>
      </c>
      <c r="B57" s="57" t="s">
        <v>55</v>
      </c>
      <c r="C57" s="7" t="s">
        <v>20</v>
      </c>
      <c r="D57" s="139" t="s">
        <v>90</v>
      </c>
      <c r="E57" s="43">
        <v>220963</v>
      </c>
      <c r="F57" s="138" t="s">
        <v>88</v>
      </c>
      <c r="G57" s="138" t="s">
        <v>89</v>
      </c>
      <c r="H57" s="138" t="s">
        <v>89</v>
      </c>
      <c r="I57" s="138" t="s">
        <v>89</v>
      </c>
      <c r="J57" s="43">
        <v>191915</v>
      </c>
      <c r="K57" s="138" t="s">
        <v>88</v>
      </c>
      <c r="L57" s="43">
        <v>194717</v>
      </c>
      <c r="M57" s="141" t="s">
        <v>88</v>
      </c>
      <c r="N57" s="66"/>
    </row>
    <row r="58" spans="1:14" ht="23.25" customHeight="1">
      <c r="A58" s="58" t="s">
        <v>39</v>
      </c>
      <c r="B58" s="59" t="s">
        <v>53</v>
      </c>
      <c r="C58" s="8" t="s">
        <v>19</v>
      </c>
      <c r="D58" s="46">
        <v>7827</v>
      </c>
      <c r="E58" s="140" t="s">
        <v>89</v>
      </c>
      <c r="F58" s="140" t="s">
        <v>89</v>
      </c>
      <c r="G58" s="140" t="s">
        <v>89</v>
      </c>
      <c r="H58" s="140" t="s">
        <v>90</v>
      </c>
      <c r="I58" s="140" t="s">
        <v>90</v>
      </c>
      <c r="J58" s="45">
        <v>6781</v>
      </c>
      <c r="K58" s="140" t="s">
        <v>90</v>
      </c>
      <c r="L58" s="45">
        <v>6855</v>
      </c>
      <c r="M58" s="142" t="s">
        <v>89</v>
      </c>
      <c r="N58" s="66"/>
    </row>
    <row r="59" spans="1:13" s="1" customFormat="1" ht="15" customHeight="1">
      <c r="A59" s="67" t="s">
        <v>85</v>
      </c>
      <c r="B59" s="68"/>
      <c r="C59" s="69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3" s="1" customFormat="1" ht="15" customHeight="1">
      <c r="A60" s="9" t="s">
        <v>44</v>
      </c>
      <c r="C60" s="5"/>
    </row>
    <row r="61" spans="1:3" s="1" customFormat="1" ht="15" customHeight="1">
      <c r="A61" s="9" t="s">
        <v>49</v>
      </c>
      <c r="C61" s="5"/>
    </row>
    <row r="62" spans="1:3" s="1" customFormat="1" ht="15" customHeight="1">
      <c r="A62" s="9" t="s">
        <v>51</v>
      </c>
      <c r="C62" s="5"/>
    </row>
    <row r="63" spans="1:3" s="1" customFormat="1" ht="15" customHeight="1">
      <c r="A63" s="9" t="s">
        <v>62</v>
      </c>
      <c r="C63" s="5"/>
    </row>
    <row r="64" spans="1:3" s="1" customFormat="1" ht="15" customHeight="1">
      <c r="A64" s="9" t="s">
        <v>52</v>
      </c>
      <c r="C64" s="5"/>
    </row>
    <row r="65" spans="1:3" s="1" customFormat="1" ht="15" customHeight="1">
      <c r="A65" s="9" t="s">
        <v>86</v>
      </c>
      <c r="C65" s="5"/>
    </row>
    <row r="66" ht="15" customHeight="1">
      <c r="A66" s="9" t="s">
        <v>87</v>
      </c>
    </row>
    <row r="67" ht="15" customHeight="1">
      <c r="H67" s="1"/>
    </row>
  </sheetData>
  <sheetProtection/>
  <mergeCells count="13">
    <mergeCell ref="A4:B5"/>
    <mergeCell ref="A15:B16"/>
    <mergeCell ref="C15:C16"/>
    <mergeCell ref="C4:C5"/>
    <mergeCell ref="C6:C7"/>
    <mergeCell ref="A6:A7"/>
    <mergeCell ref="C33:C34"/>
    <mergeCell ref="C36:C37"/>
    <mergeCell ref="A36:B37"/>
    <mergeCell ref="A17:A18"/>
    <mergeCell ref="C17:C18"/>
    <mergeCell ref="A28:B29"/>
    <mergeCell ref="C28:C29"/>
  </mergeCells>
  <printOptions horizontalCentered="1"/>
  <pageMargins left="0.3937007874015748" right="0.3937007874015748" top="0.1968503937007874" bottom="0.1968503937007874" header="0.1968503937007874" footer="0.11811023622047245"/>
  <pageSetup firstPageNumber="7" useFirstPageNumber="1" horizontalDpi="600" verticalDpi="600" orientation="portrait" paperSize="9" scale="63" r:id="rId1"/>
  <headerFooter scaleWithDoc="0" alignWithMargins="0">
    <oddFooter>&amp;C&amp;"Century,標準"&amp;14 9</oddFooter>
  </headerFooter>
  <ignoredErrors>
    <ignoredError sqref="A46: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P1151</cp:lastModifiedBy>
  <cp:lastPrinted>2019-01-21T01:53:28Z</cp:lastPrinted>
  <dcterms:created xsi:type="dcterms:W3CDTF">2003-06-30T04:53:46Z</dcterms:created>
  <dcterms:modified xsi:type="dcterms:W3CDTF">2019-01-22T02:31:42Z</dcterms:modified>
  <cp:category/>
  <cp:version/>
  <cp:contentType/>
  <cp:contentStatus/>
</cp:coreProperties>
</file>